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d5d0a3062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ькулятор" sheetId="1" r:id="Rf0e18dff11da4bda"/>
    <x:sheet xmlns:r="http://schemas.openxmlformats.org/officeDocument/2006/relationships" name="Приоритеты" sheetId="2" r:id="Rd962dc013c8b49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 &quot;₽&quot;"/>
    <x:numFmt numFmtId="201" formatCode="0.0 &quot;мес.&quot;"/>
    <x:numFmt numFmtId="202" formatCode="#,##0"/>
    <x:numFmt numFmtId="203" formatCode="0%"/>
  </x:numFmts>
  <x:fonts count="12">
    <x:font>
      <x:sz val="11"/>
      <x:name val="Carlito"/>
    </x:font>
    <x:font>
      <x:sz val="10"/>
      <x:color rgb="FF233752"/>
      <x:name val="Arial"/>
    </x:font>
    <x:font>
      <x:b/>
      <x:sz val="15"/>
      <x:color rgb="FF2F7BD8"/>
      <x:name val="Arial"/>
    </x:font>
    <x:font>
      <x:b/>
      <x:sz val="9"/>
      <x:color rgb="FF233752"/>
      <x:name val="Arial"/>
    </x:font>
    <x:font>
      <x:b/>
      <x:sz val="16"/>
      <x:color rgb="FF2F7BD8"/>
      <x:name val="Arial"/>
    </x:font>
    <x:font>
      <x:i/>
      <x:sz val="10"/>
      <x:color rgb="FF6A7F9C"/>
      <x:name val="Arial"/>
    </x:font>
    <x:font>
      <x:b/>
      <x:sz val="10"/>
      <x:color rgb="FFFFFFFF"/>
      <x:name val="Arial"/>
    </x:font>
    <x:font>
      <x:b/>
      <x:sz val="9"/>
      <x:color rgb="FF6A7F9C"/>
      <x:name val="Arial"/>
    </x:font>
    <x:font>
      <x:b/>
      <x:sz val="10"/>
      <x:color rgb="FF233752"/>
      <x:name val="Arial"/>
    </x:font>
    <x:font>
      <x:b/>
      <x:sz val="10"/>
      <x:color rgb="FF2F7BD8"/>
      <x:name val="Arial"/>
    </x:font>
    <x:font>
      <x:b/>
      <x:sz val="13"/>
      <x:color rgb="FF233752"/>
      <x:name val="Arial"/>
    </x:font>
    <x:font>
      <x:i/>
      <x:sz val="9"/>
      <x:color rgb="FF6A7F9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F7BD8"/>
      </x:patternFill>
    </x:fill>
    <x:fill>
      <x:patternFill patternType="solid">
        <x:fgColor rgb="FFEAF2FC"/>
      </x:patternFill>
    </x:fill>
    <x:fill>
      <x:patternFill patternType="solid">
        <x:fgColor rgb="FFFFF2BF"/>
      </x:patternFill>
    </x:fill>
    <x:fill>
      <x:patternFill patternType="solid">
        <x:fgColor rgb="FFF4F6F8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medium">
        <x:color rgb="FF2F7BD8"/>
      </x:bottom>
      <x:diagonal/>
    </x:border>
    <x:border>
      <x:left style="thin">
        <x:color rgb="FF2F7BD8"/>
      </x:left>
      <x:right/>
      <x:top style="thin">
        <x:color rgb="FF2F7BD8"/>
      </x:top>
      <x:bottom style="thin">
        <x:color rgb="FF2F7BD8"/>
      </x:bottom>
      <x:diagonal/>
    </x:border>
    <x:border>
      <x:left/>
      <x:right/>
      <x:top style="thin">
        <x:color rgb="FF2F7BD8"/>
      </x:top>
      <x:bottom style="thin">
        <x:color rgb="FF2F7BD8"/>
      </x:bottom>
      <x:diagonal/>
    </x:border>
    <x:border>
      <x:left/>
      <x:right style="thin">
        <x:color rgb="FF2F7BD8"/>
      </x:right>
      <x:top style="thin">
        <x:color rgb="FF2F7BD8"/>
      </x:top>
      <x:bottom style="thin">
        <x:color rgb="FF2F7BD8"/>
      </x:bottom>
      <x:diagonal/>
    </x:border>
    <x:border>
      <x:left style="thin">
        <x:color rgb="FFCAD5E2"/>
      </x:left>
      <x:right style="thin">
        <x:color rgb="FFCAD5E2"/>
      </x:right>
      <x:top style="thin">
        <x:color rgb="FFCAD5E2"/>
      </x:top>
      <x:bottom style="thin">
        <x:color rgb="FFCAD5E2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E2A314"/>
      </x:left>
      <x:right style="thin">
        <x:color rgb="FFE2A314"/>
      </x:right>
      <x:top style="thin">
        <x:color rgb="FFE2A314"/>
      </x:top>
      <x:bottom style="thin">
        <x:color rgb="FFE2A314"/>
      </x:bottom>
      <x:diagonal/>
    </x:border>
    <x:border>
      <x:left/>
      <x:right/>
      <x:top style="medium">
        <x:color rgb="FF2F7BD8"/>
      </x:top>
      <x:bottom/>
      <x:diagonal/>
    </x:border>
    <x:border>
      <x:left/>
      <x:right/>
      <x:top style="thin">
        <x:color rgb="FFCAD5E2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horizontal="center" vertical="center"/>
    </x:xf>
    <x:xf numFmtId="200" fontId="2" fillId="3" borderId="5" xfId="0" applyNumberFormat="1" applyFont="1" applyFill="1" applyBorder="1" applyAlignment="1">
      <x:alignment horizontal="center" vertical="center"/>
    </x:xf>
    <x:xf numFmtId="201" fontId="2" fillId="3" borderId="5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202" fontId="1" fillId="4" borderId="7" xfId="0" applyNumberFormat="1" applyFont="1" applyFill="1" applyBorder="1" applyAlignment="1">
      <x:alignment vertical="center"/>
    </x:xf>
    <x:xf numFmtId="203" fontId="1" fillId="4" borderId="7" xfId="0" applyNumberFormat="1" applyFont="1" applyFill="1" applyBorder="1" applyAlignment="1">
      <x:alignment vertical="center"/>
    </x:xf>
    <x:xf numFmtId="200" fontId="1" fillId="4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8" fillId="3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8" fillId="3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200" fontId="1" fillId="5" borderId="5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vertical="center"/>
    </x:xf>
    <x:xf numFmtId="203" fontId="1" fillId="5" borderId="5" xfId="0" applyNumberFormat="1" applyFont="1" applyFill="1" applyBorder="1" applyAlignment="1">
      <x:alignment vertical="center"/>
    </x:xf>
    <x:xf numFmtId="0" fontId="9" fillId="5" borderId="5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0" fillId="0" borderId="8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9" fillId="0" borderId="9" xfId="0" applyNumberFormat="1" applyFont="1" applyFill="1" applyBorder="1" applyAlignment="1">
      <x:alignment vertical="center"/>
    </x:xf>
    <x:xf numFmtId="0" fontId="9" fillId="0" borderId="9" xfId="0" applyNumberFormat="1" applyFont="1" applyFill="1" applyBorder="1" applyAlignment="1">
      <x:alignment horizontal="right" vertical="center"/>
    </x:xf>
    <x:xf numFmtId="0" fontId="8" fillId="5" borderId="5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horizontal="center" vertical="center"/>
    </x:xf>
    <x:xf numFmtId="0" fontId="8" fillId="5" borderId="5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2df66f1b44efd" /><Relationship Type="http://schemas.openxmlformats.org/officeDocument/2006/relationships/theme" Target="/xl/theme/theme1.xml" Id="R1a316642ac7f4340" /><Relationship Type="http://schemas.openxmlformats.org/officeDocument/2006/relationships/sharedStrings" Target="/xl/sharedStrings.xml" Id="Rbf344d000e8044f2" /><Relationship Type="http://schemas.openxmlformats.org/officeDocument/2006/relationships/worksheet" Target="/xl/worksheets/sheet1.xml" Id="Rf0e18dff11da4bda" /><Relationship Type="http://schemas.openxmlformats.org/officeDocument/2006/relationships/worksheet" Target="/xl/worksheets/sheet2.xml" Id="Rd962dc013c8b49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F7BD8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18" hidden="0" customWidth="1"/>
    <x:col min="4" max="4" width="17" hidden="0" customWidth="1"/>
    <x:col min="5" max="5" width="26" hidden="0" customWidth="1"/>
    <x:col min="6" max="6" width="18" hidden="0" customWidth="1"/>
  </x:cols>
  <x:sheetData>
    <x:row r="1" ht="18" hidden="0" customHeight="1">
      <x:c r="A1" s="3" t="str">
        <x:v>SOFTLEX</x:v>
      </x:c>
      <x:c r="B1" s="2"/>
      <x:c r="C1" s="5" t="str">
        <x:v>КАЛЬКУЛЯТОР ДЛЯ РИТЕЙЛА</x:v>
      </x:c>
      <x:c r="D1" s="2"/>
      <x:c r="E1" s="2"/>
      <x:c r="F1" s="2"/>
    </x:row>
    <x:row r="2" ht="28" hidden="0" customHeight="1">
      <x:c r="A2" s="6" t="str">
        <x:v>Калькулятор экономии на ручных операциях в ритейле</x:v>
      </x:c>
      <x:c r="B2" s="2"/>
      <x:c r="C2" s="2"/>
      <x:c r="D2" s="2"/>
      <x:c r="E2" s="2"/>
      <x:c r="F2" s="2"/>
    </x:row>
    <x:row r="3" ht="15" hidden="0" customHeight="1">
      <x:c r="A3" s="8" t="str">
        <x:v>Заполните жёлтые ячейки. Все суммы считаются за один типичный месяц.</x:v>
      </x:c>
      <x:c r="B3" s="9"/>
      <x:c r="C3" s="9"/>
      <x:c r="D3" s="9"/>
      <x:c r="E3" s="9"/>
      <x:c r="F3" s="9"/>
    </x:row>
    <x:row r="4" ht="15" hidden="0" customHeight="1">
      <x:c r="A4" s="2"/>
      <x:c r="B4" s="2"/>
      <x:c r="C4" s="2"/>
      <x:c r="D4" s="2"/>
      <x:c r="E4" s="2"/>
      <x:c r="F4" s="2"/>
    </x:row>
    <x:row r="5" ht="15" hidden="0" customHeight="1">
      <x:c r="A5" s="12" t="str">
        <x:v>Основные результаты</x:v>
      </x:c>
      <x:c r="B5" s="13" t="str">
        <x:v>Основные результаты</x:v>
      </x:c>
      <x:c r="C5" s="13" t="str">
        <x:v>Основные результаты</x:v>
      </x:c>
      <x:c r="D5" s="13" t="str">
        <x:v>Основные результаты</x:v>
      </x:c>
      <x:c r="E5" s="13" t="str">
        <x:v>Основные результаты</x:v>
      </x:c>
      <x:c r="F5" s="14" t="str">
        <x:v>Основные результаты</x:v>
      </x:c>
    </x:row>
    <x:row r="6" ht="15" hidden="0" customHeight="1">
      <x:c r="A6" s="15" t="str">
        <x:v>Текущая стоимость / мес.</x:v>
      </x:c>
      <x:c r="B6" s="15" t="str"/>
      <x:c r="C6" s="15" t="str">
        <x:v>Чистая экономия / мес.</x:v>
      </x:c>
      <x:c r="D6" s="15" t="str"/>
      <x:c r="E6" s="15" t="str">
        <x:v>Окупаемость</x:v>
      </x:c>
      <x:c r="F6" s="15" t="str"/>
    </x:row>
    <x:row r="7">
      <x:c r="A7" s="20" t="n">
        <x:f>B33</x:f>
        <x:v>226500</x:v>
      </x:c>
      <x:c r="B7" s="20"/>
      <x:c r="C7" s="20" t="n">
        <x:f>B35</x:f>
        <x:v>138550</x:v>
      </x:c>
      <x:c r="D7" s="20"/>
      <x:c r="E7" s="21" t="n">
        <x:f>B37</x:f>
        <x:v>3.608805485384338</x:v>
      </x:c>
      <x:c r="F7" s="21"/>
    </x:row>
    <x:row r="8">
      <x:c r="A8" s="20"/>
      <x:c r="B8" s="20"/>
      <x:c r="C8" s="20"/>
      <x:c r="D8" s="20"/>
      <x:c r="E8" s="21"/>
      <x:c r="F8" s="21"/>
    </x:row>
    <x:row r="9" ht="15" hidden="0" customHeight="1">
      <x:c r="A9" s="2"/>
      <x:c r="B9" s="2"/>
      <x:c r="C9" s="2"/>
      <x:c r="D9" s="2"/>
      <x:c r="E9" s="2"/>
      <x:c r="F9" s="2"/>
    </x:row>
    <x:row r="10" ht="15" hidden="0" customHeight="1">
      <x:c r="A10" s="12" t="str">
        <x:v>1. Исходные данные процесса</x:v>
      </x:c>
      <x:c r="B10" s="13" t="str">
        <x:v>1. Исходные данные процесса</x:v>
      </x:c>
      <x:c r="C10" s="13" t="str">
        <x:v>1. Исходные данные процесса</x:v>
      </x:c>
      <x:c r="D10" s="13" t="str">
        <x:v>1. Исходные данные процесса</x:v>
      </x:c>
      <x:c r="E10" s="13" t="str">
        <x:v>1. Исходные данные процесса</x:v>
      </x:c>
      <x:c r="F10" s="14" t="str">
        <x:v>1. Исходные данные процесса</x:v>
      </x:c>
    </x:row>
    <x:row r="11" ht="15" hidden="0" customHeight="1">
      <x:c r="A11" s="24" t="str">
        <x:v>Показатель</x:v>
      </x:c>
      <x:c r="B11" s="24" t="str">
        <x:v>Значение</x:v>
      </x:c>
      <x:c r="C11" s="24" t="str">
        <x:v>Единица</x:v>
      </x:c>
      <x:c r="D11" s="2"/>
      <x:c r="E11" s="24" t="str">
        <x:v>Расчёт труда</x:v>
      </x:c>
      <x:c r="F11" s="24" t="str">
        <x:v>Сумма</x:v>
      </x:c>
    </x:row>
    <x:row r="12" ht="15" hidden="0" customHeight="1">
      <x:c r="A12" s="25" t="str">
        <x:v>Процесс</x:v>
      </x:c>
      <x:c r="B12" s="27" t="str">
        <x:v>Обновление цен и остатков</x:v>
      </x:c>
      <x:c r="C12" s="25" t="str"/>
      <x:c r="D12" s="2"/>
      <x:c r="E12" s="25" t="str">
        <x:v>Операций</x:v>
      </x:c>
      <x:c r="F12" s="25" t="n">
        <x:f>B13</x:f>
        <x:v>1000</x:v>
      </x:c>
    </x:row>
    <x:row r="13" ht="15" hidden="0" customHeight="1">
      <x:c r="A13" s="25" t="str">
        <x:v>Количество операций</x:v>
      </x:c>
      <x:c r="B13" s="28" t="n">
        <x:v>1000</x:v>
      </x:c>
      <x:c r="C13" s="25" t="str">
        <x:v>операций / мес.</x:v>
      </x:c>
      <x:c r="D13" s="2"/>
      <x:c r="E13" s="25" t="str">
        <x:v>Минут на операцию</x:v>
      </x:c>
      <x:c r="F13" s="25" t="n">
        <x:f>B14</x:f>
        <x:v>5</x:v>
      </x:c>
    </x:row>
    <x:row r="14" ht="15" hidden="0" customHeight="1">
      <x:c r="A14" s="25" t="str">
        <x:v>Время одной операции</x:v>
      </x:c>
      <x:c r="B14" s="28" t="n">
        <x:v>5</x:v>
      </x:c>
      <x:c r="C14" s="25" t="str">
        <x:v>минут</x:v>
      </x:c>
      <x:c r="D14" s="2"/>
      <x:c r="E14" s="25" t="str">
        <x:v>Участников</x:v>
      </x:c>
      <x:c r="F14" s="25" t="n">
        <x:f>B15</x:f>
        <x:v>2</x:v>
      </x:c>
    </x:row>
    <x:row r="15" ht="15" hidden="0" customHeight="1">
      <x:c r="A15" s="25" t="str">
        <x:v>Количество участников</x:v>
      </x:c>
      <x:c r="B15" s="28" t="n">
        <x:v>2</x:v>
      </x:c>
      <x:c r="C15" s="25" t="str">
        <x:v>человек</x:v>
      </x:c>
      <x:c r="D15" s="2"/>
      <x:c r="E15" s="25" t="str">
        <x:v>Стоимость часа</x:v>
      </x:c>
      <x:c r="F15" s="33" t="n">
        <x:f>B16</x:f>
        <x:v>600</x:v>
      </x:c>
    </x:row>
    <x:row r="16" ht="15" hidden="0" customHeight="1">
      <x:c r="A16" s="25" t="str">
        <x:v>Полная стоимость рабочего часа</x:v>
      </x:c>
      <x:c r="B16" s="28" t="n">
        <x:v>600</x:v>
      </x:c>
      <x:c r="C16" s="25" t="str">
        <x:v>₽ / час</x:v>
      </x:c>
      <x:c r="D16" s="2"/>
      <x:c r="E16" s="32" t="str">
        <x:v>Стоимость труда / мес.</x:v>
      </x:c>
      <x:c r="F16" s="34" t="n">
        <x:f>F12*F13/60*F14*F15</x:f>
        <x:v>100000</x:v>
      </x:c>
    </x:row>
    <x:row r="17" ht="15" hidden="0" customHeight="1">
      <x:c r="A17" s="25" t="str">
        <x:v>Доля затрат, которую можно убрать</x:v>
      </x:c>
      <x:c r="B17" s="29" t="n">
        <x:v>0.7</x:v>
      </x:c>
      <x:c r="C17" s="25" t="str">
        <x:v>%</x:v>
      </x:c>
      <x:c r="D17" s="2"/>
      <x:c r="E17" s="2"/>
      <x:c r="F17" s="2"/>
    </x:row>
    <x:row r="18" ht="15" hidden="0" customHeight="1">
      <x:c r="A18" s="25" t="str">
        <x:v>Стоимость внедрения</x:v>
      </x:c>
      <x:c r="B18" s="30" t="n">
        <x:v>500000</x:v>
      </x:c>
      <x:c r="C18" s="25" t="str">
        <x:v>₽</x:v>
      </x:c>
      <x:c r="D18" s="2"/>
      <x:c r="E18" s="2"/>
      <x:c r="F18" s="2"/>
    </x:row>
    <x:row r="19" ht="15" hidden="0" customHeight="1">
      <x:c r="A19" s="25" t="str">
        <x:v>Поддержка решения</x:v>
      </x:c>
      <x:c r="B19" s="30" t="n">
        <x:v>20000</x:v>
      </x:c>
      <x:c r="C19" s="25" t="str">
        <x:v>₽ / мес.</x:v>
      </x:c>
      <x:c r="D19" s="2"/>
      <x:c r="E19" s="2"/>
      <x:c r="F19" s="2"/>
    </x:row>
    <x:row r="20" ht="15" hidden="0" customHeight="1">
      <x:c r="A20" s="2"/>
      <x:c r="B20" s="2"/>
      <x:c r="C20" s="2"/>
      <x:c r="D20" s="2"/>
      <x:c r="E20" s="2"/>
      <x:c r="F20" s="2"/>
    </x:row>
    <x:row r="21" ht="15" hidden="0" customHeight="1">
      <x:c r="A21" s="12" t="str">
        <x:v>2. Ошибки, задержки и другие потери</x:v>
      </x:c>
      <x:c r="B21" s="13" t="str">
        <x:v>2. Ошибки, задержки и другие потери</x:v>
      </x:c>
      <x:c r="C21" s="13" t="str">
        <x:v>2. Ошибки, задержки и другие потери</x:v>
      </x:c>
      <x:c r="D21" s="13" t="str">
        <x:v>2. Ошибки, задержки и другие потери</x:v>
      </x:c>
      <x:c r="E21" s="13" t="str">
        <x:v>2. Ошибки, задержки и другие потери</x:v>
      </x:c>
      <x:c r="F21" s="14" t="str">
        <x:v>2. Ошибки, задержки и другие потери</x:v>
      </x:c>
    </x:row>
    <x:row r="22" ht="15" hidden="0" customHeight="1">
      <x:c r="A22" s="24" t="str">
        <x:v>Статья потерь</x:v>
      </x:c>
      <x:c r="B22" s="24" t="str">
        <x:v>Количество</x:v>
      </x:c>
      <x:c r="C22" s="24" t="str">
        <x:v>Цена случая</x:v>
      </x:c>
      <x:c r="D22" s="24" t="str">
        <x:v>Сумма</x:v>
      </x:c>
      <x:c r="E22" s="2"/>
      <x:c r="F22" s="2"/>
    </x:row>
    <x:row r="23" ht="15" hidden="0" customHeight="1">
      <x:c r="A23" s="25" t="str">
        <x:v>Исправление ошибок</x:v>
      </x:c>
      <x:c r="B23" s="28" t="n">
        <x:v>20</x:v>
      </x:c>
      <x:c r="C23" s="30" t="n">
        <x:v>1500</x:v>
      </x:c>
      <x:c r="D23" s="33" t="n">
        <x:f>B23*C23</x:f>
        <x:v>30000</x:v>
      </x:c>
      <x:c r="E23" s="2"/>
      <x:c r="F23" s="2"/>
    </x:row>
    <x:row r="24" ht="15" hidden="0" customHeight="1">
      <x:c r="A24" s="25" t="str">
        <x:v>Отмены и возвраты</x:v>
      </x:c>
      <x:c r="B24" s="28" t="n">
        <x:v>8</x:v>
      </x:c>
      <x:c r="C24" s="30" t="n">
        <x:v>3000</x:v>
      </x:c>
      <x:c r="D24" s="33" t="n">
        <x:f>B24*C24</x:f>
        <x:v>24000</x:v>
      </x:c>
      <x:c r="E24" s="2"/>
      <x:c r="F24" s="2"/>
    </x:row>
    <x:row r="25" ht="15" hidden="0" customHeight="1">
      <x:c r="A25" s="25" t="str">
        <x:v>Штрафы и компенсации</x:v>
      </x:c>
      <x:c r="B25" s="28" t="n">
        <x:v>2</x:v>
      </x:c>
      <x:c r="C25" s="30" t="n">
        <x:v>10000</x:v>
      </x:c>
      <x:c r="D25" s="33" t="n">
        <x:f>B25*C25</x:f>
        <x:v>20000</x:v>
      </x:c>
      <x:c r="E25" s="2"/>
      <x:c r="F25" s="2"/>
    </x:row>
    <x:row r="26" ht="15" hidden="0" customHeight="1">
      <x:c r="A26" s="25" t="str">
        <x:v>Лишняя логистика</x:v>
      </x:c>
      <x:c r="B26" s="28" t="n">
        <x:v>5</x:v>
      </x:c>
      <x:c r="C26" s="30" t="n">
        <x:v>2500</x:v>
      </x:c>
      <x:c r="D26" s="33" t="n">
        <x:f>B26*C26</x:f>
        <x:v>12500</x:v>
      </x:c>
      <x:c r="E26" s="2"/>
      <x:c r="F26" s="2"/>
    </x:row>
    <x:row r="27" ht="15" hidden="0" customHeight="1">
      <x:c r="A27" s="25" t="str">
        <x:v>Списания</x:v>
      </x:c>
      <x:c r="B27" s="28" t="n">
        <x:v>3</x:v>
      </x:c>
      <x:c r="C27" s="30" t="n">
        <x:v>5000</x:v>
      </x:c>
      <x:c r="D27" s="33" t="n">
        <x:f>B27*C27</x:f>
        <x:v>15000</x:v>
      </x:c>
      <x:c r="E27" s="2"/>
      <x:c r="F27" s="2"/>
    </x:row>
    <x:row r="28" ht="15" hidden="0" customHeight="1">
      <x:c r="A28" s="25" t="str">
        <x:v>Подтверждённые потери из-за задержки</x:v>
      </x:c>
      <x:c r="B28" s="28" t="n">
        <x:v>1</x:v>
      </x:c>
      <x:c r="C28" s="30" t="n">
        <x:v>25000</x:v>
      </x:c>
      <x:c r="D28" s="33" t="n">
        <x:f>B28*C28</x:f>
        <x:v>25000</x:v>
      </x:c>
      <x:c r="E28" s="2"/>
      <x:c r="F28" s="2"/>
    </x:row>
    <x:row r="29" ht="15" hidden="0" customHeight="1">
      <x:c r="A29" s="32" t="str">
        <x:v>Итого потерь</x:v>
      </x:c>
      <x:c r="B29" s="32" t="str"/>
      <x:c r="C29" s="34" t="str"/>
      <x:c r="D29" s="34" t="n">
        <x:f>SUM(D23:D28)</x:f>
        <x:v>126500</x:v>
      </x:c>
      <x:c r="E29" s="2"/>
      <x:c r="F29" s="2"/>
    </x:row>
    <x:row r="30" ht="15" hidden="0" customHeight="1">
      <x:c r="A30" s="2"/>
      <x:c r="B30" s="2"/>
      <x:c r="C30" s="2"/>
      <x:c r="D30" s="2"/>
      <x:c r="E30" s="2"/>
      <x:c r="F30" s="2"/>
    </x:row>
    <x:row r="31" ht="15" hidden="0" customHeight="1">
      <x:c r="A31" s="12" t="str">
        <x:v>3. Экономический эффект</x:v>
      </x:c>
      <x:c r="B31" s="13" t="str">
        <x:v>3. Экономический эффект</x:v>
      </x:c>
      <x:c r="C31" s="13" t="str">
        <x:v>3. Экономический эффект</x:v>
      </x:c>
      <x:c r="D31" s="13" t="str">
        <x:v>3. Экономический эффект</x:v>
      </x:c>
      <x:c r="E31" s="13" t="str">
        <x:v>3. Экономический эффект</x:v>
      </x:c>
      <x:c r="F31" s="14" t="str">
        <x:v>3. Экономический эффект</x:v>
      </x:c>
    </x:row>
    <x:row r="32" ht="15" hidden="0" customHeight="1">
      <x:c r="A32" s="25" t="str">
        <x:v>Стоимость труда</x:v>
      </x:c>
      <x:c r="B32" s="33" t="n">
        <x:f>F16</x:f>
        <x:v>100000</x:v>
      </x:c>
      <x:c r="C32" s="2"/>
      <x:c r="D32" s="2"/>
      <x:c r="E32" s="2"/>
      <x:c r="F32" s="2"/>
    </x:row>
    <x:row r="33" ht="15" hidden="0" customHeight="1">
      <x:c r="A33" s="35" t="str">
        <x:v>Текущая стоимость процесса / мес.</x:v>
      </x:c>
      <x:c r="B33" s="36" t="n">
        <x:f>B32+D29</x:f>
        <x:v>226500</x:v>
      </x:c>
      <x:c r="C33" s="2"/>
      <x:c r="D33" s="2"/>
      <x:c r="E33" s="2"/>
      <x:c r="F33" s="2"/>
    </x:row>
    <x:row r="34" ht="15" hidden="0" customHeight="1">
      <x:c r="A34" s="35" t="str">
        <x:v>Валовая экономия / мес.</x:v>
      </x:c>
      <x:c r="B34" s="36" t="n">
        <x:f>B33*B17</x:f>
        <x:v>158550</x:v>
      </x:c>
      <x:c r="C34" s="2"/>
      <x:c r="D34" s="2"/>
      <x:c r="E34" s="2"/>
      <x:c r="F34" s="2"/>
    </x:row>
    <x:row r="35" ht="15" hidden="0" customHeight="1">
      <x:c r="A35" s="32" t="str">
        <x:v>Чистая экономия / мес.</x:v>
      </x:c>
      <x:c r="B35" s="34" t="n">
        <x:f>B34-B19</x:f>
        <x:v>138550</x:v>
      </x:c>
      <x:c r="C35" s="2"/>
      <x:c r="D35" s="2"/>
      <x:c r="E35" s="2"/>
      <x:c r="F35" s="2"/>
    </x:row>
    <x:row r="36" ht="15" hidden="0" customHeight="1">
      <x:c r="A36" s="32" t="str">
        <x:v>Чистая экономия / год</x:v>
      </x:c>
      <x:c r="B36" s="34" t="n">
        <x:f>B35*12</x:f>
        <x:v>1662600</x:v>
      </x:c>
      <x:c r="C36" s="2"/>
      <x:c r="D36" s="2"/>
      <x:c r="E36" s="2"/>
      <x:c r="F36" s="2"/>
    </x:row>
    <x:row r="37" ht="15" hidden="0" customHeight="1">
      <x:c r="A37" s="35" t="str">
        <x:v>Срок окупаемости</x:v>
      </x:c>
      <x:c r="B37" s="37" t="n">
        <x:f>IF(B35&gt;0,B18/B35,0)</x:f>
        <x:v>3.608805485384338</x:v>
      </x:c>
      <x:c r="C37" s="2"/>
      <x:c r="D37" s="2"/>
      <x:c r="E37" s="2"/>
      <x:c r="F37" s="2"/>
    </x:row>
    <x:row r="38" ht="15" hidden="0" customHeight="1">
      <x:c r="A38" s="35" t="str">
        <x:v>ROI первого года</x:v>
      </x:c>
      <x:c r="B38" s="38" t="n">
        <x:f>IF(B18&gt;0,(B36-B18)/B18,0)</x:f>
        <x:v>2.3252</x:v>
      </x:c>
      <x:c r="C38" s="2"/>
      <x:c r="D38" s="2"/>
      <x:c r="E38" s="2"/>
      <x:c r="F38" s="2"/>
    </x:row>
    <x:row r="39" ht="15" hidden="0" customHeight="1">
      <x:c r="A39" s="35" t="str">
        <x:v>Статус расчёта</x:v>
      </x:c>
      <x:c r="B39" s="39" t="str">
        <x:f>IF(B35&lt;=0,"Экономия не покрывает поддержку",IF(B37&lt;=12,"Приоритетный кандидат",IF(B37&lt;=24,"Нужна проверка","Низкая окупаемость")))</x:f>
        <x:v>Приоритетный кандидат</x:v>
      </x:c>
      <x:c r="C39" s="2"/>
      <x:c r="D39" s="2"/>
      <x:c r="E39" s="2"/>
      <x:c r="F39" s="2"/>
    </x:row>
    <x:row r="40" ht="15" hidden="0" customHeight="1">
      <x:c r="A40" s="2"/>
      <x:c r="B40" s="2"/>
      <x:c r="C40" s="2"/>
      <x:c r="D40" s="2"/>
      <x:c r="E40" s="2"/>
      <x:c r="F40" s="2"/>
    </x:row>
    <x:row r="41" ht="15.600000381469727" hidden="0" customHeight="1">
      <x:c r="A41" s="41" t="str">
        <x:v>Кто это составил</x:v>
      </x:c>
      <x:c r="B41" s="2"/>
      <x:c r="C41" s="2"/>
      <x:c r="D41" s="2"/>
      <x:c r="E41" s="2"/>
      <x:c r="F41" s="2"/>
    </x:row>
    <x:row r="42" ht="15" hidden="0" customHeight="1">
      <x:c r="A42" s="42" t="str">
        <x:v>Softlex — продуктовая IT-компания. Разрабатываем веб-сервисы, мобильные приложения и интеграции для операционных процессов бизнеса.</x:v>
      </x:c>
      <x:c r="B42" s="2"/>
      <x:c r="C42" s="2"/>
      <x:c r="D42" s="2"/>
      <x:c r="E42" s="2"/>
      <x:c r="F42" s="2"/>
    </x:row>
    <x:row r="43" ht="15" hidden="0" customHeight="1">
      <x:c r="A43" s="44" t="str">
        <x:v>Калькулятор предназначен для первичной оценки. Итоговый расчёт требует проверки процесса, данных и стоимости внедрения.</x:v>
      </x:c>
      <x:c r="B43" s="2"/>
      <x:c r="C43" s="2"/>
      <x:c r="D43" s="2"/>
      <x:c r="E43" s="2"/>
      <x:c r="F43" s="2"/>
    </x:row>
    <x:row r="44" ht="15" hidden="0" customHeight="1">
      <x:c r="A44" s="2"/>
      <x:c r="B44" s="2"/>
      <x:c r="C44" s="2"/>
      <x:c r="D44" s="2"/>
      <x:c r="E44" s="2"/>
      <x:c r="F44" s="2"/>
    </x:row>
    <x:row r="45" ht="15" hidden="0" customHeight="1">
      <x:c r="A45" s="46" t="str">
        <x:v>Степан Гуцан · t.me/Stepan_Gutsan</x:v>
      </x:c>
      <x:c r="B45" s="46"/>
      <x:c r="C45" s="46"/>
      <x:c r="D45" s="47" t="str">
        <x:v>softlex.pro</x:v>
      </x:c>
      <x:c r="E45" s="46"/>
      <x:c r="F45" s="46"/>
    </x:row>
    <x:row r="46" ht="15" hidden="0" customHeight="1">
      <x:c r="A46" s="2"/>
      <x:c r="B46" s="2"/>
      <x:c r="C46" s="2"/>
      <x:c r="D46" s="2"/>
      <x:c r="E46" s="2"/>
      <x:c r="F46" s="2"/>
    </x:row>
    <x:row r="47" ht="15" hidden="0" customHeight="1">
      <x:c r="A47" s="2"/>
      <x:c r="B47" s="2"/>
      <x:c r="C47" s="2"/>
      <x:c r="D47" s="2"/>
      <x:c r="E47" s="2"/>
      <x:c r="F47" s="2"/>
    </x:row>
  </x:sheetData>
  <x:mergeCells>
    <x:mergeCell ref="A1:B1"/>
    <x:mergeCell ref="C1:F1"/>
    <x:mergeCell ref="A2:F2"/>
    <x:mergeCell ref="A3:F3"/>
    <x:mergeCell ref="A5:F5"/>
    <x:mergeCell ref="A7:B8"/>
    <x:mergeCell ref="C7:D8"/>
    <x:mergeCell ref="E7:F8"/>
    <x:mergeCell ref="A10:F10"/>
    <x:mergeCell ref="A21:F21"/>
    <x:mergeCell ref="A31:F31"/>
    <x:mergeCell ref="A41:F41"/>
    <x:mergeCell ref="A42:F42"/>
    <x:mergeCell ref="A43:F43"/>
    <x:mergeCell ref="A45:C45"/>
    <x:mergeCell ref="D45:F45"/>
  </x:mergeCells>
  <x:dataValidations count="3">
    <x:dataValidation type="decimal" operator="greaterThanOrEqual" sqref="B13:B16">
      <x:formula1>0</x:formula1>
    </x:dataValidation>
    <x:dataValidation type="decimal" operator="between" sqref="B17">
      <x:formula1>0</x:formula1>
      <x:formula2>1</x:formula2>
    </x:dataValidation>
    <x:dataValidation type="decimal" operator="greaterThanOrEqual" sqref="B18:B19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3A7E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3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12" hidden="0" customWidth="1"/>
    <x:col min="8" max="8" width="14" hidden="0" customWidth="1"/>
  </x:cols>
  <x:sheetData>
    <x:row r="1" ht="18" hidden="0" customHeight="1">
      <x:c r="A1" s="3" t="str">
        <x:v>SOFTLEX</x:v>
      </x:c>
      <x:c r="B1" s="2"/>
      <x:c r="C1" s="2"/>
      <x:c r="D1" s="5" t="str">
        <x:v>КАРТА ПРИОРИТЕТОВ АВТОМАТИЗАЦИИ</x:v>
      </x:c>
      <x:c r="E1" s="2"/>
      <x:c r="F1" s="2"/>
      <x:c r="G1" s="2"/>
      <x:c r="H1" s="2"/>
    </x:row>
    <x:row r="2" ht="28" hidden="0" customHeight="1">
      <x:c r="A2" s="6" t="str">
        <x:v>Приоритизация процессов для автоматизации</x:v>
      </x:c>
      <x:c r="B2" s="2"/>
      <x:c r="C2" s="2"/>
      <x:c r="D2" s="2"/>
      <x:c r="E2" s="2"/>
      <x:c r="F2" s="2"/>
      <x:c r="G2" s="2"/>
      <x:c r="H2" s="2"/>
    </x:row>
    <x:row r="3" ht="15" hidden="0" customHeight="1">
      <x:c r="A3" s="8" t="str">
        <x:v>Поставьте оценки от 1 до 5. Итог и рекомендация рассчитываются автоматически.</x:v>
      </x:c>
      <x:c r="B3" s="9"/>
      <x:c r="C3" s="9"/>
      <x:c r="D3" s="9"/>
      <x:c r="E3" s="9"/>
      <x:c r="F3" s="9"/>
      <x:c r="G3" s="9"/>
      <x:c r="H3" s="9"/>
    </x:row>
    <x:row r="4" ht="15" hidden="0" customHeight="1">
      <x:c r="A4" s="2"/>
      <x:c r="B4" s="2"/>
      <x:c r="C4" s="2"/>
      <x:c r="D4" s="2"/>
      <x:c r="E4" s="2"/>
      <x:c r="F4" s="2"/>
      <x:c r="G4" s="2"/>
      <x:c r="H4" s="2"/>
    </x:row>
    <x:row r="5" ht="15" hidden="0" customHeight="1">
      <x:c r="A5" s="24" t="str">
        <x:v>Процесс</x:v>
      </x:c>
      <x:c r="B5" s="24" t="str">
        <x:v>Частота</x:v>
      </x:c>
      <x:c r="C5" s="24" t="str">
        <x:v>Затраты времени</x:v>
      </x:c>
      <x:c r="D5" s="24" t="str">
        <x:v>Стоимость ошибки</x:v>
      </x:c>
      <x:c r="E5" s="24" t="str">
        <x:v>Стабильность правил</x:v>
      </x:c>
      <x:c r="F5" s="24" t="str">
        <x:v>Готовность данных</x:v>
      </x:c>
      <x:c r="G5" s="24" t="str">
        <x:v>Итого</x:v>
      </x:c>
      <x:c r="H5" s="24" t="str">
        <x:v>Приоритет</x:v>
      </x:c>
    </x:row>
    <x:row r="6" ht="15" hidden="0" customHeight="1">
      <x:c r="A6" s="27" t="str">
        <x:v>Цены и акции</x:v>
      </x:c>
      <x:c r="B6" s="49" t="n">
        <x:v>3</x:v>
      </x:c>
      <x:c r="C6" s="49" t="n">
        <x:v>3</x:v>
      </x:c>
      <x:c r="D6" s="49" t="n">
        <x:v>3</x:v>
      </x:c>
      <x:c r="E6" s="49" t="n">
        <x:v>3</x:v>
      </x:c>
      <x:c r="F6" s="49" t="n">
        <x:v>3</x:v>
      </x:c>
      <x:c r="G6" s="50" t="n">
        <x:f>SUM(B6:F6)</x:f>
        <x:v>15</x:v>
      </x:c>
      <x:c r="H6" s="50" t="str">
        <x:f>IF(G6&gt;=20,"Высокий",IF(G6&gt;=14,"Средний","Низкий"))</x:f>
        <x:v>Средний</x:v>
      </x:c>
    </x:row>
    <x:row r="7" ht="15" hidden="0" customHeight="1">
      <x:c r="A7" s="27" t="str">
        <x:v>Остатки</x:v>
      </x:c>
      <x:c r="B7" s="49" t="n">
        <x:v>3</x:v>
      </x:c>
      <x:c r="C7" s="49" t="n">
        <x:v>3</x:v>
      </x:c>
      <x:c r="D7" s="49" t="n">
        <x:v>3</x:v>
      </x:c>
      <x:c r="E7" s="49" t="n">
        <x:v>3</x:v>
      </x:c>
      <x:c r="F7" s="49" t="n">
        <x:v>3</x:v>
      </x:c>
      <x:c r="G7" s="50" t="n">
        <x:f>SUM(B7:F7)</x:f>
        <x:v>15</x:v>
      </x:c>
      <x:c r="H7" s="50" t="str">
        <x:f>IF(G7&gt;=20,"Высокий",IF(G7&gt;=14,"Средний","Низкий"))</x:f>
        <x:v>Средний</x:v>
      </x:c>
    </x:row>
    <x:row r="8" ht="15" hidden="0" customHeight="1">
      <x:c r="A8" s="27" t="str">
        <x:v>Заказы поставщикам</x:v>
      </x:c>
      <x:c r="B8" s="49" t="n">
        <x:v>3</x:v>
      </x:c>
      <x:c r="C8" s="49" t="n">
        <x:v>3</x:v>
      </x:c>
      <x:c r="D8" s="49" t="n">
        <x:v>3</x:v>
      </x:c>
      <x:c r="E8" s="49" t="n">
        <x:v>3</x:v>
      </x:c>
      <x:c r="F8" s="49" t="n">
        <x:v>3</x:v>
      </x:c>
      <x:c r="G8" s="50" t="n">
        <x:f>SUM(B8:F8)</x:f>
        <x:v>15</x:v>
      </x:c>
      <x:c r="H8" s="50" t="str">
        <x:f>IF(G8&gt;=20,"Высокий",IF(G8&gt;=14,"Средний","Низкий"))</x:f>
        <x:v>Средний</x:v>
      </x:c>
    </x:row>
    <x:row r="9" ht="15" hidden="0" customHeight="1">
      <x:c r="A9" s="27" t="str">
        <x:v>Карточки товаров</x:v>
      </x:c>
      <x:c r="B9" s="49" t="n">
        <x:v>3</x:v>
      </x:c>
      <x:c r="C9" s="49" t="n">
        <x:v>3</x:v>
      </x:c>
      <x:c r="D9" s="49" t="n">
        <x:v>3</x:v>
      </x:c>
      <x:c r="E9" s="49" t="n">
        <x:v>3</x:v>
      </x:c>
      <x:c r="F9" s="49" t="n">
        <x:v>3</x:v>
      </x:c>
      <x:c r="G9" s="50" t="n">
        <x:f>SUM(B9:F9)</x:f>
        <x:v>15</x:v>
      </x:c>
      <x:c r="H9" s="50" t="str">
        <x:f>IF(G9&gt;=20,"Высокий",IF(G9&gt;=14,"Средний","Низкий"))</x:f>
        <x:v>Средний</x:v>
      </x:c>
    </x:row>
    <x:row r="10" ht="15" hidden="0" customHeight="1">
      <x:c r="A10" s="27" t="str">
        <x:v>Возвраты</x:v>
      </x:c>
      <x:c r="B10" s="49" t="n">
        <x:v>3</x:v>
      </x:c>
      <x:c r="C10" s="49" t="n">
        <x:v>3</x:v>
      </x:c>
      <x:c r="D10" s="49" t="n">
        <x:v>3</x:v>
      </x:c>
      <x:c r="E10" s="49" t="n">
        <x:v>3</x:v>
      </x:c>
      <x:c r="F10" s="49" t="n">
        <x:v>3</x:v>
      </x:c>
      <x:c r="G10" s="50" t="n">
        <x:f>SUM(B10:F10)</x:f>
        <x:v>15</x:v>
      </x:c>
      <x:c r="H10" s="50" t="str">
        <x:f>IF(G10&gt;=20,"Высокий",IF(G10&gt;=14,"Средний","Низкий"))</x:f>
        <x:v>Средний</x:v>
      </x:c>
    </x:row>
    <x:row r="11" ht="15" hidden="0" customHeight="1">
      <x:c r="A11" s="27" t="str">
        <x:v>Сверки</x:v>
      </x:c>
      <x:c r="B11" s="49" t="n">
        <x:v>3</x:v>
      </x:c>
      <x:c r="C11" s="49" t="n">
        <x:v>3</x:v>
      </x:c>
      <x:c r="D11" s="49" t="n">
        <x:v>3</x:v>
      </x:c>
      <x:c r="E11" s="49" t="n">
        <x:v>3</x:v>
      </x:c>
      <x:c r="F11" s="49" t="n">
        <x:v>3</x:v>
      </x:c>
      <x:c r="G11" s="50" t="n">
        <x:f>SUM(B11:F11)</x:f>
        <x:v>15</x:v>
      </x:c>
      <x:c r="H11" s="50" t="str">
        <x:f>IF(G11&gt;=20,"Высокий",IF(G11&gt;=14,"Средний","Низкий"))</x:f>
        <x:v>Средний</x:v>
      </x:c>
    </x:row>
    <x:row r="12" ht="15" hidden="0" customHeight="1">
      <x:c r="A12" s="27" t="str">
        <x:v>Отчётность</x:v>
      </x:c>
      <x:c r="B12" s="49" t="n">
        <x:v>3</x:v>
      </x:c>
      <x:c r="C12" s="49" t="n">
        <x:v>3</x:v>
      </x:c>
      <x:c r="D12" s="49" t="n">
        <x:v>3</x:v>
      </x:c>
      <x:c r="E12" s="49" t="n">
        <x:v>3</x:v>
      </x:c>
      <x:c r="F12" s="49" t="n">
        <x:v>3</x:v>
      </x:c>
      <x:c r="G12" s="50" t="n">
        <x:f>SUM(B12:F12)</x:f>
        <x:v>15</x:v>
      </x:c>
      <x:c r="H12" s="50" t="str">
        <x:f>IF(G12&gt;=20,"Высокий",IF(G12&gt;=14,"Средний","Низкий"))</x:f>
        <x:v>Средний</x:v>
      </x:c>
    </x:row>
    <x:row r="13" ht="15" hidden="0" customHeight="1">
      <x:c r="A13" s="27" t="str">
        <x:v>Свой процесс</x:v>
      </x:c>
      <x:c r="B13" s="49" t="n">
        <x:v>3</x:v>
      </x:c>
      <x:c r="C13" s="49" t="n">
        <x:v>3</x:v>
      </x:c>
      <x:c r="D13" s="49" t="n">
        <x:v>3</x:v>
      </x:c>
      <x:c r="E13" s="49" t="n">
        <x:v>3</x:v>
      </x:c>
      <x:c r="F13" s="49" t="n">
        <x:v>3</x:v>
      </x:c>
      <x:c r="G13" s="50" t="n">
        <x:f>SUM(B13:F13)</x:f>
        <x:v>15</x:v>
      </x:c>
      <x:c r="H13" s="50" t="str">
        <x:f>IF(G13&gt;=20,"Высокий",IF(G13&gt;=14,"Средний","Низкий"))</x:f>
        <x:v>Средний</x:v>
      </x:c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</x:row>
    <x:row r="15" ht="15" hidden="0" customHeight="1">
      <x:c r="A15" s="12" t="str">
        <x:v>Шкала оценки</x:v>
      </x:c>
      <x:c r="B15" s="13" t="str">
        <x:v>Шкала оценки</x:v>
      </x:c>
      <x:c r="C15" s="13" t="str">
        <x:v>Шкала оценки</x:v>
      </x:c>
      <x:c r="D15" s="13" t="str">
        <x:v>Шкала оценки</x:v>
      </x:c>
      <x:c r="E15" s="13" t="str">
        <x:v>Шкала оценки</x:v>
      </x:c>
      <x:c r="F15" s="13" t="str">
        <x:v>Шкала оценки</x:v>
      </x:c>
      <x:c r="G15" s="13" t="str">
        <x:v>Шкала оценки</x:v>
      </x:c>
      <x:c r="H15" s="14" t="str">
        <x:v>Шкала оценки</x:v>
      </x:c>
    </x:row>
    <x:row r="16" ht="24" hidden="0" customHeight="1">
      <x:c r="A16" s="51" t="str">
        <x:v>1 балл</x:v>
      </x:c>
      <x:c r="B16" s="51" t="str">
        <x:v>Редко</x:v>
      </x:c>
      <x:c r="C16" s="51" t="str">
        <x:v>Минуты в месяц</x:v>
      </x:c>
      <x:c r="D16" s="51" t="str">
        <x:v>Почти нет</x:v>
      </x:c>
      <x:c r="E16" s="51" t="str">
        <x:v>Правила меняются</x:v>
      </x:c>
      <x:c r="F16" s="51" t="str">
        <x:v>Данные неструктурированы</x:v>
      </x:c>
      <x:c r="G16" s="51" t="str">
        <x:v>5–13</x:v>
      </x:c>
      <x:c r="H16" s="51" t="str">
        <x:v>Низкий</x:v>
      </x:c>
    </x:row>
    <x:row r="17" ht="15" hidden="0" customHeight="1">
      <x:c r="A17" s="51" t="str">
        <x:v>3 балла</x:v>
      </x:c>
      <x:c r="B17" s="51" t="str">
        <x:v>Регулярно</x:v>
      </x:c>
      <x:c r="C17" s="51" t="str">
        <x:v>Несколько часов</x:v>
      </x:c>
      <x:c r="D17" s="51" t="str">
        <x:v>Заметные потери</x:v>
      </x:c>
      <x:c r="E17" s="51" t="str">
        <x:v>Есть исключения</x:v>
      </x:c>
      <x:c r="F17" s="51" t="str">
        <x:v>Часть данных доступна</x:v>
      </x:c>
      <x:c r="G17" s="51" t="str">
        <x:v>14–19</x:v>
      </x:c>
      <x:c r="H17" s="51" t="str">
        <x:v>Средний</x:v>
      </x:c>
    </x:row>
    <x:row r="18" ht="24" hidden="0" customHeight="1">
      <x:c r="A18" s="51" t="str">
        <x:v>5 баллов</x:v>
      </x:c>
      <x:c r="B18" s="51" t="str">
        <x:v>Ежедневно и массово</x:v>
      </x:c>
      <x:c r="C18" s="51" t="str">
        <x:v>Десятки часов</x:v>
      </x:c>
      <x:c r="D18" s="51" t="str">
        <x:v>Возвраты, штрафы, маржа</x:v>
      </x:c>
      <x:c r="E18" s="51" t="str">
        <x:v>Правила ясны</x:v>
      </x:c>
      <x:c r="F18" s="51" t="str">
        <x:v>Данные доступны в системах</x:v>
      </x:c>
      <x:c r="G18" s="51" t="str">
        <x:v>20–25</x:v>
      </x:c>
      <x:c r="H18" s="51" t="str">
        <x:v>Высокий</x:v>
      </x:c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</x:row>
    <x:row r="20" ht="15" hidden="0" customHeight="1">
      <x:c r="A20" s="53" t="str">
        <x:v>Softlex · цифровые продукты и интеграции для операционных процессов</x:v>
      </x:c>
      <x:c r="B20" s="2"/>
      <x:c r="C20" s="2"/>
      <x:c r="D20" s="2"/>
      <x:c r="E20" s="2"/>
      <x:c r="F20" s="2"/>
      <x:c r="G20" s="2"/>
      <x:c r="H20" s="2"/>
    </x:row>
    <x:row r="21" ht="15" hidden="0" customHeight="1">
      <x:c r="A21" s="45" t="str">
        <x:v>Степан Гуцан · t.me/Stepan_Gutsan</x:v>
      </x:c>
      <x:c r="B21" s="45"/>
      <x:c r="C21" s="45"/>
      <x:c r="D21" s="45"/>
      <x:c r="E21" s="54" t="str">
        <x:v>softlex.pro</x:v>
      </x:c>
      <x:c r="F21" s="45"/>
      <x:c r="G21" s="45"/>
      <x:c r="H21" s="45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1:C1"/>
    <x:mergeCell ref="D1:H1"/>
    <x:mergeCell ref="A2:H2"/>
    <x:mergeCell ref="A3:H3"/>
    <x:mergeCell ref="A15:H15"/>
    <x:mergeCell ref="A20:H20"/>
    <x:mergeCell ref="A21:D21"/>
    <x:mergeCell ref="E21:H21"/>
  </x:mergeCells>
  <x:dataValidations count="1">
    <x:dataValidation type="whole" operator="between" sqref="B6:F13">
      <x:formula1>1</x:formula1>
      <x:formula2>5</x:formula2>
    </x:dataValidation>
  </x:dataValidations>
  <x:pageMargins left="0.7" right="0.7" top="0.75" bottom="0.75" header="0.3" footer="0.3"/>
</x:worksheet>
</file>